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вода" sheetId="1" r:id="rId1"/>
    <sheet name="т.эн" sheetId="2" r:id="rId2"/>
  </sheets>
  <definedNames>
    <definedName name="_xlnm.Print_Area" localSheetId="0">'вода'!$A$1:$G$58</definedName>
    <definedName name="_xlnm.Print_Area" localSheetId="1">'т.эн'!$A$1:$G$49</definedName>
  </definedNames>
  <calcPr fullCalcOnLoad="1"/>
</workbook>
</file>

<file path=xl/sharedStrings.xml><?xml version="1.0" encoding="utf-8"?>
<sst xmlns="http://schemas.openxmlformats.org/spreadsheetml/2006/main" count="221" uniqueCount="148">
  <si>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</si>
  <si>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</si>
  <si>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</si>
  <si>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</si>
  <si>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</si>
  <si>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</si>
  <si>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</si>
  <si>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</si>
  <si>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</si>
  <si>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</si>
  <si>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</si>
  <si>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</si>
  <si>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прочие  расходы</t>
  </si>
  <si>
    <t>13</t>
  </si>
  <si>
    <t>14</t>
  </si>
  <si>
    <t>15</t>
  </si>
  <si>
    <t>Общеэксплуатационные расходы</t>
  </si>
  <si>
    <t>16</t>
  </si>
  <si>
    <t>17</t>
  </si>
  <si>
    <t>Внеэксплуатационные расходы</t>
  </si>
  <si>
    <t>18</t>
  </si>
  <si>
    <t>19</t>
  </si>
  <si>
    <t>20</t>
  </si>
  <si>
    <t>№</t>
  </si>
  <si>
    <t>Поднято воды</t>
  </si>
  <si>
    <t>Расход на собственные нужды водоснабжения</t>
  </si>
  <si>
    <t>Получено воды со стороны</t>
  </si>
  <si>
    <t>Пропущено через очистные сооружения</t>
  </si>
  <si>
    <r>
      <t xml:space="preserve">Подано воды в сеть        </t>
    </r>
    <r>
      <rPr>
        <sz val="10"/>
        <rFont val="Arial Cyr"/>
        <family val="2"/>
      </rPr>
      <t>стр1-стр2+стр3</t>
    </r>
  </si>
  <si>
    <t>Потери воды</t>
  </si>
  <si>
    <r>
      <t xml:space="preserve">Отпущено воды - всего       </t>
    </r>
    <r>
      <rPr>
        <sz val="10"/>
        <rFont val="Arial Cyr"/>
        <family val="2"/>
      </rPr>
      <t>стр5-стр6</t>
    </r>
  </si>
  <si>
    <t xml:space="preserve">  в том числе сторонним потребителям</t>
  </si>
  <si>
    <t xml:space="preserve">      из них населению</t>
  </si>
  <si>
    <t>2.Полная себестоимость отпущенной воды</t>
  </si>
  <si>
    <t xml:space="preserve"> в.т.числе электроэнергия </t>
  </si>
  <si>
    <t xml:space="preserve">           амортизация</t>
  </si>
  <si>
    <t xml:space="preserve"> ремонт и техн. обслуживание или резерв на ремонт</t>
  </si>
  <si>
    <t xml:space="preserve">  затраты на оплату труда</t>
  </si>
  <si>
    <t xml:space="preserve"> отчисления на социальные нужды</t>
  </si>
  <si>
    <r>
      <t xml:space="preserve">Очистка воды - всего         </t>
    </r>
    <r>
      <rPr>
        <sz val="10"/>
        <rFont val="Arial Cyr"/>
        <family val="2"/>
      </rPr>
      <t xml:space="preserve"> сумма стр18-24</t>
    </r>
  </si>
  <si>
    <t xml:space="preserve">  материалы</t>
  </si>
  <si>
    <t xml:space="preserve">  амортизация</t>
  </si>
  <si>
    <t>21</t>
  </si>
  <si>
    <t>22</t>
  </si>
  <si>
    <t>23</t>
  </si>
  <si>
    <t>прочие расходы</t>
  </si>
  <si>
    <t>24</t>
  </si>
  <si>
    <t>25</t>
  </si>
  <si>
    <r>
      <t xml:space="preserve">Транспортирование воды -всего  </t>
    </r>
    <r>
      <rPr>
        <sz val="10"/>
        <rFont val="Arial Cyr"/>
        <family val="2"/>
      </rPr>
      <t>сумма стр27-32</t>
    </r>
  </si>
  <si>
    <t>26</t>
  </si>
  <si>
    <t>27</t>
  </si>
  <si>
    <t>28</t>
  </si>
  <si>
    <t>29</t>
  </si>
  <si>
    <t>30</t>
  </si>
  <si>
    <t>31</t>
  </si>
  <si>
    <t>32</t>
  </si>
  <si>
    <t>Проведение аварийно-восстановительных работ</t>
  </si>
  <si>
    <t>33</t>
  </si>
  <si>
    <t>Ремонтный фонд</t>
  </si>
  <si>
    <t>34</t>
  </si>
  <si>
    <r>
      <t xml:space="preserve">Цеховая себестоимость     </t>
    </r>
    <r>
      <rPr>
        <sz val="10"/>
        <rFont val="Arial Cyr"/>
        <family val="2"/>
      </rPr>
      <t>сумма стр10,17, 25,26,33,34</t>
    </r>
  </si>
  <si>
    <t>35</t>
  </si>
  <si>
    <r>
      <t xml:space="preserve">Цеховая себест. товарной воды </t>
    </r>
    <r>
      <rPr>
        <sz val="10"/>
        <rFont val="Arial Cyr"/>
        <family val="2"/>
      </rPr>
      <t>стр35/стр7хстр8</t>
    </r>
  </si>
  <si>
    <t>36</t>
  </si>
  <si>
    <t>37</t>
  </si>
  <si>
    <t>38</t>
  </si>
  <si>
    <t>39</t>
  </si>
  <si>
    <r>
      <t xml:space="preserve">ВСЕГО расходов по полной себест.   </t>
    </r>
    <r>
      <rPr>
        <sz val="10"/>
        <rFont val="Arial Cyr"/>
        <family val="2"/>
      </rPr>
      <t>Стр38+стр39</t>
    </r>
  </si>
  <si>
    <t>40</t>
  </si>
  <si>
    <r>
      <t xml:space="preserve">Себестоимость 1 куб.м отпущенной воды   </t>
    </r>
    <r>
      <rPr>
        <sz val="10"/>
        <rFont val="Arial Cyr"/>
        <family val="2"/>
      </rPr>
      <t>стр40/стр8, руб.</t>
    </r>
  </si>
  <si>
    <t>41</t>
  </si>
  <si>
    <t>Справочно.</t>
  </si>
  <si>
    <t>Количество электроэнергии тыс.квт.час.</t>
  </si>
  <si>
    <t>Руководитель _________________________________</t>
  </si>
  <si>
    <t>Гл.Бухгалтер     ______________________________________</t>
  </si>
  <si>
    <t>Руководитель ________________________________________</t>
  </si>
  <si>
    <t>Гл.бухгалтер _________________________________________</t>
  </si>
  <si>
    <t>Выработано тепловой энергии</t>
  </si>
  <si>
    <t>Получено теплоэнергии со стороны</t>
  </si>
  <si>
    <t>Потери тепловой энергии</t>
  </si>
  <si>
    <t xml:space="preserve"> топливо</t>
  </si>
  <si>
    <t xml:space="preserve"> электроэнергия </t>
  </si>
  <si>
    <t xml:space="preserve"> вода</t>
  </si>
  <si>
    <t xml:space="preserve"> амортизация</t>
  </si>
  <si>
    <t>Справочно</t>
  </si>
  <si>
    <t>Количество натурального топлива (угля) тонн</t>
  </si>
  <si>
    <t>Цена угля          руб/т</t>
  </si>
  <si>
    <t>Железнодорожный тариф  руб/т</t>
  </si>
  <si>
    <t>Переработка                           руб/т</t>
  </si>
  <si>
    <t xml:space="preserve">Транспортные расходы             руб/т </t>
  </si>
  <si>
    <t>Количество электроэнергии    тыс.квт.час</t>
  </si>
  <si>
    <r>
      <t xml:space="preserve">1.Натуральные показатели         </t>
    </r>
    <r>
      <rPr>
        <i/>
        <sz val="12"/>
        <rFont val="Arial Cyr"/>
        <family val="2"/>
      </rPr>
      <t xml:space="preserve"> тыс.куб.м</t>
    </r>
  </si>
  <si>
    <r>
      <t xml:space="preserve">Подъём воды - всего  </t>
    </r>
    <r>
      <rPr>
        <sz val="12"/>
        <rFont val="Arial Cyr"/>
        <family val="2"/>
      </rPr>
      <t xml:space="preserve">     </t>
    </r>
    <r>
      <rPr>
        <sz val="10"/>
        <rFont val="Arial Cyr"/>
        <family val="2"/>
      </rPr>
      <t>сумма стр11-16</t>
    </r>
  </si>
  <si>
    <r>
      <t xml:space="preserve">  </t>
    </r>
    <r>
      <rPr>
        <i/>
        <sz val="12"/>
        <rFont val="Arial Cyr"/>
        <family val="2"/>
      </rPr>
      <t>в.т.числе капремонт или резерв на  капремонт</t>
    </r>
  </si>
  <si>
    <r>
      <t>Итого расходов по эксплуатации</t>
    </r>
    <r>
      <rPr>
        <sz val="9"/>
        <rFont val="Arial Cyr"/>
        <family val="2"/>
      </rPr>
      <t xml:space="preserve">          стр36+стр37</t>
    </r>
  </si>
  <si>
    <t>по отчету за соответствующий период прошл. года тыс.руб.</t>
  </si>
  <si>
    <t>Оплата воды, полученной со стороны</t>
  </si>
  <si>
    <r>
      <t xml:space="preserve">1.Натуральные показатели       </t>
    </r>
    <r>
      <rPr>
        <i/>
        <sz val="12"/>
        <rFont val="Arial Cyr"/>
        <family val="2"/>
      </rPr>
      <t>тыс.Гкал</t>
    </r>
  </si>
  <si>
    <t>х</t>
  </si>
  <si>
    <t>Расход на собственные производственные нужды котельной</t>
  </si>
  <si>
    <r>
      <t xml:space="preserve">Отпущ. т. энергии всем потребителям </t>
    </r>
    <r>
      <rPr>
        <sz val="8"/>
        <rFont val="Arial Cyr"/>
        <family val="2"/>
      </rPr>
      <t>стр1-стр2+стр3-стр4</t>
    </r>
  </si>
  <si>
    <t>2.Полная себестоимость  тепловой энергии</t>
  </si>
  <si>
    <t>материалы на химводоподготовку</t>
  </si>
  <si>
    <t>затраты по ремонту</t>
  </si>
  <si>
    <t>затраты на оплату труда основных производственных рабочих</t>
  </si>
  <si>
    <t>единый социальный налог</t>
  </si>
  <si>
    <t>оплата тепловой энергии полученной со стороны</t>
  </si>
  <si>
    <r>
      <t xml:space="preserve">Цеховая себестоимость     </t>
    </r>
    <r>
      <rPr>
        <sz val="12"/>
        <rFont val="Arial Cyr"/>
        <family val="0"/>
      </rPr>
      <t>сумма стр8-стр17</t>
    </r>
  </si>
  <si>
    <r>
      <t xml:space="preserve">Цеховая себестоимость товарной тепловой энергии     </t>
    </r>
    <r>
      <rPr>
        <sz val="11"/>
        <rFont val="Arial Cyr"/>
        <family val="2"/>
      </rPr>
      <t>стр18/стр5хстр6</t>
    </r>
  </si>
  <si>
    <t>Общехозяйственные расходы</t>
  </si>
  <si>
    <r>
      <t xml:space="preserve">ВСЕГО расходов по полной себест. </t>
    </r>
    <r>
      <rPr>
        <sz val="12"/>
        <rFont val="Arial Cyr"/>
        <family val="0"/>
      </rPr>
      <t>стр19+стр20</t>
    </r>
  </si>
  <si>
    <t>Себестоимость 1Гкал реализованной тепловой энергии    стр21/стр6,   руб</t>
  </si>
  <si>
    <t xml:space="preserve">Прибыль </t>
  </si>
  <si>
    <t>Тариф    (стр21+стр23)/стр6</t>
  </si>
  <si>
    <t>Количество воды    тыс.куб.м</t>
  </si>
  <si>
    <t>предусмотрено в тарифе,   тыс.руб.</t>
  </si>
  <si>
    <t>фактически с начала года, тыс.руб.</t>
  </si>
  <si>
    <t>в расчете на 1 куб.м., рублей</t>
  </si>
  <si>
    <t>фактически с начала года всего  тыс.руб.</t>
  </si>
  <si>
    <t>предусмотрено в тарифе на 1 Гкал  руб.</t>
  </si>
  <si>
    <t>фактически с начала года на           1 Гкал         руб.</t>
  </si>
  <si>
    <t>предусмотрено в тарифе всего тыс.руб.</t>
  </si>
  <si>
    <t>Прибыль</t>
  </si>
  <si>
    <t>Тариф</t>
  </si>
  <si>
    <t>42</t>
  </si>
  <si>
    <t>43</t>
  </si>
  <si>
    <t>1.0</t>
  </si>
  <si>
    <t>0.97</t>
  </si>
  <si>
    <t>0.00</t>
  </si>
  <si>
    <t>119.9</t>
  </si>
  <si>
    <t>38.59</t>
  </si>
  <si>
    <t>21,8</t>
  </si>
  <si>
    <t>5,2</t>
  </si>
  <si>
    <t>7,7</t>
  </si>
  <si>
    <r>
      <t>Калькуляция затрат на услуги  теплоснабжения за 9 месяцев 2011 год(период)
по МУП "Боровское"</t>
    </r>
    <r>
      <rPr>
        <sz val="11"/>
        <rFont val="Arial Cyr"/>
        <family val="2"/>
      </rPr>
      <t xml:space="preserve">                                                                                       </t>
    </r>
  </si>
  <si>
    <r>
      <t>Калькуляция затрат на услуги водоснабжения  за 9 месяцев 2011 год(период) 
по МУП "Боровское"</t>
    </r>
    <r>
      <rPr>
        <sz val="11"/>
        <rFont val="Arial Cyr"/>
        <family val="2"/>
      </rPr>
      <t xml:space="preserve">                                                                     </t>
    </r>
  </si>
  <si>
    <t>9,6</t>
  </si>
  <si>
    <t>8,1</t>
  </si>
  <si>
    <t>191,4</t>
  </si>
  <si>
    <t>66,6</t>
  </si>
  <si>
    <t>44,1</t>
  </si>
  <si>
    <t>52,7</t>
  </si>
  <si>
    <t>7,4</t>
  </si>
  <si>
    <t>15,4</t>
  </si>
  <si>
    <t>29,7</t>
  </si>
  <si>
    <t>221,1</t>
  </si>
  <si>
    <t>23,03</t>
  </si>
  <si>
    <t>21,75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</si>
</sst>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  <numFmt numFmtId="170" formatCode="0.00000000"/>
  </numFmts>
  <fonts count="12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1" fontId="0" fillId="0" borderId="0" xfId="0" applyNumberFormat="1" applyAlignment="1">
      <alignment/>
    </xf>
    <xf numFmtId="0" fontId="5" fillId="0" borderId="4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2" fontId="0" fillId="0" borderId="3" xfId="0" applyNumberFormat="1" applyBorder="1" applyAlignment="1">
      <alignment/>
    </xf>
    <xf numFmtId="0" fontId="6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2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 wrapText="1"/>
    </xf>
    <xf numFmtId="165" fontId="0" fillId="0" borderId="8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/>
    </xf>
    <xf numFmtId="165" fontId="0" fillId="0" borderId="8" xfId="0" applyNumberFormat="1" applyFont="1" applyBorder="1" applyAlignment="1">
      <alignment horizontal="right"/>
    </xf>
    <xf numFmtId="2" fontId="10" fillId="0" borderId="3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5" fontId="10" fillId="0" borderId="15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center"/>
    </xf>
    <xf numFmtId="0" fontId="11" fillId="0" borderId="1" xfId="0" applyFont="1" applyBorder="1" applyAlignment="1">
      <alignment vertical="top" wrapText="1"/>
    </xf>
    <xf numFmtId="49" fontId="11" fillId="0" borderId="16" xfId="0" applyNumberFormat="1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5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2" fontId="10" fillId="0" borderId="15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5" fontId="10" fillId="0" borderId="3" xfId="0" applyNumberFormat="1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9" fontId="0" fillId="0" borderId="0" xfId="17" applyAlignment="1">
      <alignment/>
    </xf>
    <xf numFmtId="0" fontId="1" fillId="0" borderId="8" xfId="0" applyFont="1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5" xfId="0" applyFont="1" applyBorder="1" applyAlignment="1">
      <alignment wrapText="1"/>
    </xf>
    <xf numFmtId="2" fontId="0" fillId="0" borderId="20" xfId="0" applyNumberFormat="1" applyFont="1" applyBorder="1" applyAlignment="1">
      <alignment horizontal="right" wrapText="1"/>
    </xf>
    <xf numFmtId="2" fontId="0" fillId="0" borderId="8" xfId="0" applyNumberFormat="1" applyFont="1" applyBorder="1" applyAlignment="1">
      <alignment horizontal="right" wrapText="1"/>
    </xf>
    <xf numFmtId="165" fontId="0" fillId="0" borderId="20" xfId="0" applyNumberFormat="1" applyFont="1" applyBorder="1" applyAlignment="1">
      <alignment horizontal="right" wrapText="1"/>
    </xf>
    <xf numFmtId="165" fontId="0" fillId="0" borderId="8" xfId="0" applyNumberFormat="1" applyFont="1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9" fillId="0" borderId="20" xfId="0" applyNumberFormat="1" applyFont="1" applyBorder="1" applyAlignment="1">
      <alignment horizontal="right" wrapText="1"/>
    </xf>
    <xf numFmtId="0" fontId="7" fillId="0" borderId="8" xfId="0" applyFont="1" applyBorder="1" applyAlignment="1">
      <alignment wrapText="1"/>
    </xf>
    <xf numFmtId="0" fontId="7" fillId="0" borderId="5" xfId="0" applyFont="1" applyBorder="1" applyAlignment="1">
      <alignment wrapText="1"/>
    </xf>
    <xf numFmtId="2" fontId="9" fillId="0" borderId="8" xfId="0" applyNumberFormat="1" applyFont="1" applyBorder="1" applyAlignment="1">
      <alignment horizontal="right" wrapText="1"/>
    </xf>
    <xf numFmtId="2" fontId="9" fillId="0" borderId="21" xfId="0" applyNumberFormat="1" applyFont="1" applyBorder="1" applyAlignment="1">
      <alignment horizontal="right" wrapText="1"/>
    </xf>
    <xf numFmtId="2" fontId="9" fillId="0" borderId="5" xfId="0" applyNumberFormat="1" applyFont="1" applyBorder="1" applyAlignment="1">
      <alignment horizontal="right" wrapText="1"/>
    </xf>
    <xf numFmtId="165" fontId="9" fillId="0" borderId="21" xfId="0" applyNumberFormat="1" applyFont="1" applyBorder="1" applyAlignment="1">
      <alignment horizontal="right" wrapText="1"/>
    </xf>
    <xf numFmtId="165" fontId="9" fillId="0" borderId="5" xfId="0" applyNumberFormat="1" applyFont="1" applyBorder="1" applyAlignment="1">
      <alignment horizontal="right" wrapText="1"/>
    </xf>
    <xf numFmtId="165" fontId="9" fillId="0" borderId="20" xfId="0" applyNumberFormat="1" applyFont="1" applyBorder="1" applyAlignment="1">
      <alignment horizontal="right" wrapText="1"/>
    </xf>
    <xf numFmtId="165" fontId="9" fillId="0" borderId="8" xfId="0" applyNumberFormat="1" applyFont="1" applyBorder="1" applyAlignment="1">
      <alignment horizontal="right" wrapText="1"/>
    </xf>
    <xf numFmtId="0" fontId="5" fillId="0" borderId="2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5" xfId="0" applyFont="1" applyBorder="1" applyAlignment="1">
      <alignment wrapText="1"/>
    </xf>
    <xf numFmtId="2" fontId="10" fillId="0" borderId="20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 wrapText="1"/>
    </xf>
    <xf numFmtId="165" fontId="10" fillId="0" borderId="20" xfId="0" applyNumberFormat="1" applyFont="1" applyBorder="1" applyAlignment="1">
      <alignment horizontal="right" wrapText="1"/>
    </xf>
    <xf numFmtId="165" fontId="10" fillId="0" borderId="8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1"/>
  <dimension ref="A1:J111"/>
  <sheetViews>
    <sheetView tabSelected="1" zoomScale="75" zoomScaleNormal="75" zoomScaleSheetLayoutView="75" workbookViewId="0" topLeftCell="A1">
      <selection activeCell="O10" sqref="O10"/>
    </sheetView>
  </sheetViews>
  <sheetFormatPr defaultColWidth="9.00390625" defaultRowHeight="12.75"/>
  <cols>
    <col min="1" max="1" width="58.625" style="5" customWidth="1"/>
    <col min="2" max="2" width="3.625" style="6" bestFit="1" customWidth="1"/>
    <col min="3" max="3" width="10.875" style="6" customWidth="1"/>
    <col min="4" max="4" width="11.125" style="6" customWidth="1"/>
    <col min="5" max="5" width="9.375" style="0" customWidth="1"/>
    <col min="6" max="6" width="10.75390625" style="0" customWidth="1"/>
    <col min="7" max="7" width="10.125" style="0" customWidth="1"/>
    <col min="22" max="22" width="9.00390625" style="0" customWidth="1"/>
  </cols>
  <sheetData>
    <row r="1" spans="1:8" ht="91.5" customHeight="1" thickBot="1">
      <c r="A1" s="90" t="s">
        <v>135</v>
      </c>
      <c r="B1" s="91"/>
      <c r="C1" s="91"/>
      <c r="D1" s="91"/>
      <c r="E1" s="91"/>
      <c r="F1" s="91"/>
      <c r="G1" s="91"/>
      <c r="H1" s="17"/>
    </row>
    <row r="2" spans="1:7" ht="128.25" customHeight="1" thickBot="1">
      <c r="A2" s="18"/>
      <c r="B2" s="1" t="s">
        <v>23</v>
      </c>
      <c r="C2" s="68" t="s">
        <v>95</v>
      </c>
      <c r="D2" s="69" t="s">
        <v>115</v>
      </c>
      <c r="E2" s="68" t="s">
        <v>117</v>
      </c>
      <c r="F2" s="70" t="s">
        <v>116</v>
      </c>
      <c r="G2" s="68" t="s">
        <v>117</v>
      </c>
    </row>
    <row r="3" spans="1:7" ht="15">
      <c r="A3" s="19" t="s">
        <v>91</v>
      </c>
      <c r="B3" s="11"/>
      <c r="C3" s="12"/>
      <c r="D3" s="41"/>
      <c r="E3" s="42"/>
      <c r="F3" s="41"/>
      <c r="G3" s="44"/>
    </row>
    <row r="4" spans="1:7" ht="15">
      <c r="A4" s="20" t="s">
        <v>24</v>
      </c>
      <c r="B4" s="13" t="s">
        <v>0</v>
      </c>
      <c r="C4" s="3" t="s">
        <v>136</v>
      </c>
      <c r="D4" s="35">
        <v>24.4</v>
      </c>
      <c r="E4" s="85"/>
      <c r="F4" s="38">
        <v>13.4</v>
      </c>
      <c r="G4" s="45"/>
    </row>
    <row r="5" spans="1:10" ht="15">
      <c r="A5" s="20" t="s">
        <v>25</v>
      </c>
      <c r="B5" s="13" t="s">
        <v>1</v>
      </c>
      <c r="C5" s="3"/>
      <c r="D5" s="35"/>
      <c r="E5" s="85"/>
      <c r="F5" s="38"/>
      <c r="G5" s="45"/>
      <c r="J5" s="37"/>
    </row>
    <row r="6" spans="1:7" ht="15">
      <c r="A6" s="20" t="s">
        <v>26</v>
      </c>
      <c r="B6" s="13" t="s">
        <v>2</v>
      </c>
      <c r="C6" s="3"/>
      <c r="D6" s="35"/>
      <c r="E6" s="85"/>
      <c r="F6" s="38"/>
      <c r="G6" s="45"/>
    </row>
    <row r="7" spans="1:7" ht="15">
      <c r="A7" s="20" t="s">
        <v>27</v>
      </c>
      <c r="B7" s="13" t="s">
        <v>3</v>
      </c>
      <c r="C7" s="3"/>
      <c r="D7" s="79"/>
      <c r="E7" s="85"/>
      <c r="F7" s="82"/>
      <c r="G7" s="45"/>
    </row>
    <row r="8" spans="1:7" ht="15">
      <c r="A8" s="20" t="s">
        <v>28</v>
      </c>
      <c r="B8" s="13" t="s">
        <v>4</v>
      </c>
      <c r="C8" s="47" t="s">
        <v>136</v>
      </c>
      <c r="D8" s="35">
        <v>24.4</v>
      </c>
      <c r="E8" s="85"/>
      <c r="F8" s="35">
        <v>13.4</v>
      </c>
      <c r="G8" s="45"/>
    </row>
    <row r="9" spans="1:7" ht="15">
      <c r="A9" s="20" t="s">
        <v>29</v>
      </c>
      <c r="B9" s="13" t="s">
        <v>5</v>
      </c>
      <c r="C9" s="3"/>
      <c r="D9" s="39"/>
      <c r="E9" s="85"/>
      <c r="F9" s="83"/>
      <c r="G9" s="45"/>
    </row>
    <row r="10" spans="1:7" ht="15">
      <c r="A10" s="20" t="s">
        <v>30</v>
      </c>
      <c r="B10" s="13" t="s">
        <v>6</v>
      </c>
      <c r="C10" s="47" t="s">
        <v>136</v>
      </c>
      <c r="D10" s="84">
        <v>24.4</v>
      </c>
      <c r="E10" s="85"/>
      <c r="F10" s="84">
        <v>13.4</v>
      </c>
      <c r="G10" s="45"/>
    </row>
    <row r="11" spans="1:7" ht="15">
      <c r="A11" s="20" t="s">
        <v>31</v>
      </c>
      <c r="B11" s="13" t="s">
        <v>7</v>
      </c>
      <c r="C11" s="3" t="s">
        <v>136</v>
      </c>
      <c r="D11" s="35">
        <v>24.4</v>
      </c>
      <c r="E11" s="85"/>
      <c r="F11" s="38">
        <v>13.4</v>
      </c>
      <c r="G11" s="45"/>
    </row>
    <row r="12" spans="1:7" ht="15">
      <c r="A12" s="20" t="s">
        <v>32</v>
      </c>
      <c r="B12" s="13" t="s">
        <v>8</v>
      </c>
      <c r="C12" s="3" t="s">
        <v>137</v>
      </c>
      <c r="D12" s="35">
        <v>20.7</v>
      </c>
      <c r="E12" s="85"/>
      <c r="F12" s="38">
        <v>12.1</v>
      </c>
      <c r="G12" s="45"/>
    </row>
    <row r="13" spans="1:7" ht="15">
      <c r="A13" s="21" t="s">
        <v>33</v>
      </c>
      <c r="B13" s="13"/>
      <c r="C13" s="3"/>
      <c r="D13" s="35"/>
      <c r="E13" s="85"/>
      <c r="F13" s="38"/>
      <c r="G13" s="45"/>
    </row>
    <row r="14" spans="1:7" ht="15.75">
      <c r="A14" s="22" t="s">
        <v>92</v>
      </c>
      <c r="B14" s="13" t="s">
        <v>9</v>
      </c>
      <c r="C14" s="47" t="s">
        <v>138</v>
      </c>
      <c r="D14" s="84">
        <v>401.33</v>
      </c>
      <c r="E14" s="85"/>
      <c r="F14" s="84">
        <v>284.2</v>
      </c>
      <c r="G14" s="45"/>
    </row>
    <row r="15" spans="1:7" ht="15">
      <c r="A15" s="20" t="s">
        <v>34</v>
      </c>
      <c r="B15" s="13" t="s">
        <v>10</v>
      </c>
      <c r="C15" s="3" t="s">
        <v>139</v>
      </c>
      <c r="D15" s="35">
        <v>173.7</v>
      </c>
      <c r="E15" s="85">
        <f>D15/D10</f>
        <v>7.118852459016393</v>
      </c>
      <c r="F15" s="38">
        <v>131.25</v>
      </c>
      <c r="G15" s="45">
        <f>F15/F10</f>
        <v>9.794776119402984</v>
      </c>
    </row>
    <row r="16" spans="1:7" ht="15">
      <c r="A16" s="20" t="s">
        <v>35</v>
      </c>
      <c r="B16" s="13" t="s">
        <v>11</v>
      </c>
      <c r="C16" s="3" t="s">
        <v>140</v>
      </c>
      <c r="D16" s="35">
        <v>45.4</v>
      </c>
      <c r="E16" s="85">
        <f>D16/D11</f>
        <v>1.860655737704918</v>
      </c>
      <c r="F16" s="38">
        <v>44.06</v>
      </c>
      <c r="G16" s="45">
        <f>F16/F11</f>
        <v>3.2880597014925375</v>
      </c>
    </row>
    <row r="17" spans="1:7" ht="15">
      <c r="A17" s="20" t="s">
        <v>36</v>
      </c>
      <c r="B17" s="13" t="s">
        <v>13</v>
      </c>
      <c r="C17" s="3" t="s">
        <v>132</v>
      </c>
      <c r="D17" s="35">
        <v>21.5</v>
      </c>
      <c r="E17" s="85">
        <f>D17/D10</f>
        <v>0.8811475409836066</v>
      </c>
      <c r="F17" s="38">
        <v>20</v>
      </c>
      <c r="G17" s="45">
        <f>F17/F10</f>
        <v>1.4925373134328357</v>
      </c>
    </row>
    <row r="18" spans="1:7" ht="15">
      <c r="A18" s="23" t="s">
        <v>93</v>
      </c>
      <c r="B18" s="13"/>
      <c r="C18" s="3" t="s">
        <v>128</v>
      </c>
      <c r="D18" s="35">
        <v>0</v>
      </c>
      <c r="E18" s="85">
        <f>D18/D10</f>
        <v>0</v>
      </c>
      <c r="F18" s="38" t="s">
        <v>128</v>
      </c>
      <c r="G18" s="45" t="s">
        <v>128</v>
      </c>
    </row>
    <row r="19" spans="1:7" ht="15">
      <c r="A19" s="20" t="s">
        <v>37</v>
      </c>
      <c r="B19" s="13" t="s">
        <v>14</v>
      </c>
      <c r="C19" s="3" t="s">
        <v>141</v>
      </c>
      <c r="D19" s="35" t="s">
        <v>129</v>
      </c>
      <c r="E19" s="85">
        <v>4.91</v>
      </c>
      <c r="F19" s="38">
        <v>56.6</v>
      </c>
      <c r="G19" s="45">
        <f>F19/F10</f>
        <v>4.223880597014926</v>
      </c>
    </row>
    <row r="20" spans="1:7" ht="15">
      <c r="A20" s="20" t="s">
        <v>38</v>
      </c>
      <c r="B20" s="13" t="s">
        <v>15</v>
      </c>
      <c r="C20" s="3" t="s">
        <v>142</v>
      </c>
      <c r="D20" s="35">
        <v>17.03</v>
      </c>
      <c r="E20" s="85">
        <f>D20/D10</f>
        <v>0.6979508196721312</v>
      </c>
      <c r="F20" s="38">
        <v>19.4</v>
      </c>
      <c r="G20" s="45">
        <f>F20/F10</f>
        <v>1.4477611940298507</v>
      </c>
    </row>
    <row r="21" spans="1:7" ht="15">
      <c r="A21" s="20" t="s">
        <v>12</v>
      </c>
      <c r="B21" s="13" t="s">
        <v>17</v>
      </c>
      <c r="C21" s="3" t="s">
        <v>143</v>
      </c>
      <c r="D21" s="35">
        <v>23.8</v>
      </c>
      <c r="E21" s="85">
        <f>D21/D10</f>
        <v>0.9754098360655739</v>
      </c>
      <c r="F21" s="38">
        <v>12.89</v>
      </c>
      <c r="G21" s="45">
        <f>F21/F10</f>
        <v>0.9619402985074627</v>
      </c>
    </row>
    <row r="22" spans="1:7" ht="15.75">
      <c r="A22" s="22" t="s">
        <v>39</v>
      </c>
      <c r="B22" s="13" t="s">
        <v>18</v>
      </c>
      <c r="C22" s="47" t="s">
        <v>133</v>
      </c>
      <c r="D22" s="84">
        <f>D23+D24+D25+D26+D28+D29+D30</f>
        <v>0</v>
      </c>
      <c r="E22" s="85">
        <f>D22/D10</f>
        <v>0</v>
      </c>
      <c r="F22" s="84">
        <f>F23+F24+F25+F26+F28+F29+F30</f>
        <v>0</v>
      </c>
      <c r="G22" s="45">
        <f>F22/F10</f>
        <v>0</v>
      </c>
    </row>
    <row r="23" spans="1:7" ht="15">
      <c r="A23" s="20" t="s">
        <v>34</v>
      </c>
      <c r="B23" s="13" t="s">
        <v>20</v>
      </c>
      <c r="C23" s="3"/>
      <c r="D23" s="35"/>
      <c r="E23" s="85">
        <f>D23/D10</f>
        <v>0</v>
      </c>
      <c r="F23" s="38"/>
      <c r="G23" s="45">
        <f>F23/F10</f>
        <v>0</v>
      </c>
    </row>
    <row r="24" spans="1:7" ht="15">
      <c r="A24" s="20" t="s">
        <v>40</v>
      </c>
      <c r="B24" s="13" t="s">
        <v>21</v>
      </c>
      <c r="C24" s="3"/>
      <c r="D24" s="35"/>
      <c r="E24" s="85">
        <f>D24/D10</f>
        <v>0</v>
      </c>
      <c r="F24" s="38"/>
      <c r="G24" s="45">
        <f>F24/F10</f>
        <v>0</v>
      </c>
    </row>
    <row r="25" spans="1:7" ht="15">
      <c r="A25" s="20" t="s">
        <v>41</v>
      </c>
      <c r="B25" s="13" t="s">
        <v>22</v>
      </c>
      <c r="C25" s="3"/>
      <c r="D25" s="35"/>
      <c r="E25" s="85">
        <f>D25/D10</f>
        <v>0</v>
      </c>
      <c r="F25" s="38"/>
      <c r="G25" s="45">
        <f>F25/F10</f>
        <v>0</v>
      </c>
    </row>
    <row r="26" spans="1:7" ht="15">
      <c r="A26" s="20" t="s">
        <v>36</v>
      </c>
      <c r="B26" s="13" t="s">
        <v>42</v>
      </c>
      <c r="C26" s="3"/>
      <c r="D26" s="35"/>
      <c r="E26" s="85">
        <f>D26/D10</f>
        <v>0</v>
      </c>
      <c r="F26" s="38"/>
      <c r="G26" s="45">
        <f>F26/F10</f>
        <v>0</v>
      </c>
    </row>
    <row r="27" spans="1:7" ht="15">
      <c r="A27" s="23" t="s">
        <v>93</v>
      </c>
      <c r="B27" s="13"/>
      <c r="C27" s="3"/>
      <c r="D27" s="35"/>
      <c r="E27" s="85">
        <f>D27/D10</f>
        <v>0</v>
      </c>
      <c r="F27" s="38"/>
      <c r="G27" s="45">
        <f>F27/F10</f>
        <v>0</v>
      </c>
    </row>
    <row r="28" spans="1:7" ht="15">
      <c r="A28" s="20" t="s">
        <v>37</v>
      </c>
      <c r="B28" s="13" t="s">
        <v>43</v>
      </c>
      <c r="C28" s="3"/>
      <c r="D28" s="35"/>
      <c r="E28" s="85">
        <f>D28/D10</f>
        <v>0</v>
      </c>
      <c r="F28" s="38"/>
      <c r="G28" s="45">
        <f>F28/F10</f>
        <v>0</v>
      </c>
    </row>
    <row r="29" spans="1:7" ht="15">
      <c r="A29" s="20" t="s">
        <v>38</v>
      </c>
      <c r="B29" s="13" t="s">
        <v>44</v>
      </c>
      <c r="C29" s="3"/>
      <c r="D29" s="35"/>
      <c r="E29" s="85">
        <f>D29/D10</f>
        <v>0</v>
      </c>
      <c r="F29" s="38"/>
      <c r="G29" s="45">
        <f>F29/F10</f>
        <v>0</v>
      </c>
    </row>
    <row r="30" spans="1:7" ht="15">
      <c r="A30" s="20" t="s">
        <v>45</v>
      </c>
      <c r="B30" s="13" t="s">
        <v>46</v>
      </c>
      <c r="C30" s="3"/>
      <c r="D30" s="35"/>
      <c r="E30" s="85">
        <f>D30/D10</f>
        <v>0</v>
      </c>
      <c r="F30" s="38"/>
      <c r="G30" s="45">
        <f>F30/F10</f>
        <v>0</v>
      </c>
    </row>
    <row r="31" spans="1:7" ht="15.75">
      <c r="A31" s="22" t="s">
        <v>96</v>
      </c>
      <c r="B31" s="13" t="s">
        <v>47</v>
      </c>
      <c r="C31" s="3"/>
      <c r="D31" s="35"/>
      <c r="E31" s="85">
        <f>D31/D10</f>
        <v>0</v>
      </c>
      <c r="F31" s="38"/>
      <c r="G31" s="45">
        <f>F31/F10</f>
        <v>0</v>
      </c>
    </row>
    <row r="32" spans="1:7" ht="15.75">
      <c r="A32" s="22" t="s">
        <v>48</v>
      </c>
      <c r="B32" s="13" t="s">
        <v>49</v>
      </c>
      <c r="C32" s="47"/>
      <c r="D32" s="84">
        <f>D33+D34+D35+D37+D38+D39</f>
        <v>0</v>
      </c>
      <c r="E32" s="85">
        <f>D32/D10</f>
        <v>0</v>
      </c>
      <c r="F32" s="84">
        <f>F33+F34+F35+F37+F38+F39</f>
        <v>0</v>
      </c>
      <c r="G32" s="45">
        <f>F32/F10</f>
        <v>0</v>
      </c>
    </row>
    <row r="33" spans="1:7" ht="15">
      <c r="A33" s="20" t="s">
        <v>34</v>
      </c>
      <c r="B33" s="13" t="s">
        <v>50</v>
      </c>
      <c r="C33" s="3"/>
      <c r="D33" s="35"/>
      <c r="E33" s="85">
        <f>D33/D10</f>
        <v>0</v>
      </c>
      <c r="F33" s="38"/>
      <c r="G33" s="45">
        <f>F33/F10</f>
        <v>0</v>
      </c>
    </row>
    <row r="34" spans="1:7" ht="15">
      <c r="A34" s="20" t="s">
        <v>35</v>
      </c>
      <c r="B34" s="13" t="s">
        <v>51</v>
      </c>
      <c r="C34" s="3"/>
      <c r="D34" s="35"/>
      <c r="E34" s="85">
        <f>D34/D10</f>
        <v>0</v>
      </c>
      <c r="F34" s="38"/>
      <c r="G34" s="45">
        <f>F34/F10</f>
        <v>0</v>
      </c>
    </row>
    <row r="35" spans="1:7" ht="15">
      <c r="A35" s="20" t="s">
        <v>36</v>
      </c>
      <c r="B35" s="13" t="s">
        <v>52</v>
      </c>
      <c r="C35" s="3"/>
      <c r="D35" s="35"/>
      <c r="E35" s="85">
        <f>D35/D10</f>
        <v>0</v>
      </c>
      <c r="F35" s="38"/>
      <c r="G35" s="45">
        <f>F35/F10</f>
        <v>0</v>
      </c>
    </row>
    <row r="36" spans="1:7" ht="15">
      <c r="A36" s="23" t="s">
        <v>93</v>
      </c>
      <c r="B36" s="13"/>
      <c r="C36" s="3"/>
      <c r="D36" s="35"/>
      <c r="E36" s="85">
        <f>D36/D10</f>
        <v>0</v>
      </c>
      <c r="F36" s="38"/>
      <c r="G36" s="45">
        <f>F36/F10</f>
        <v>0</v>
      </c>
    </row>
    <row r="37" spans="1:7" ht="15">
      <c r="A37" s="20" t="s">
        <v>37</v>
      </c>
      <c r="B37" s="13" t="s">
        <v>53</v>
      </c>
      <c r="C37" s="3"/>
      <c r="D37" s="35"/>
      <c r="E37" s="85">
        <f>D37/D10</f>
        <v>0</v>
      </c>
      <c r="F37" s="38"/>
      <c r="G37" s="45">
        <f>F37/F10</f>
        <v>0</v>
      </c>
    </row>
    <row r="38" spans="1:7" ht="15">
      <c r="A38" s="20" t="s">
        <v>38</v>
      </c>
      <c r="B38" s="13" t="s">
        <v>54</v>
      </c>
      <c r="C38" s="3"/>
      <c r="D38" s="35"/>
      <c r="E38" s="85">
        <f>D38/D10</f>
        <v>0</v>
      </c>
      <c r="F38" s="38"/>
      <c r="G38" s="45">
        <f>F38/F10</f>
        <v>0</v>
      </c>
    </row>
    <row r="39" spans="1:7" ht="15">
      <c r="A39" s="20" t="s">
        <v>45</v>
      </c>
      <c r="B39" s="13" t="s">
        <v>55</v>
      </c>
      <c r="C39" s="3"/>
      <c r="D39" s="35"/>
      <c r="E39" s="85">
        <f>D39/D10</f>
        <v>0</v>
      </c>
      <c r="F39" s="38"/>
      <c r="G39" s="45">
        <f>F39/F10</f>
        <v>0</v>
      </c>
    </row>
    <row r="40" spans="1:7" ht="15.75">
      <c r="A40" s="22" t="s">
        <v>56</v>
      </c>
      <c r="B40" s="13" t="s">
        <v>57</v>
      </c>
      <c r="C40" s="3"/>
      <c r="D40" s="35"/>
      <c r="E40" s="85">
        <f>D40/D10</f>
        <v>0</v>
      </c>
      <c r="F40" s="38"/>
      <c r="G40" s="45">
        <f>F40/F10</f>
        <v>0</v>
      </c>
    </row>
    <row r="41" spans="1:7" ht="15.75">
      <c r="A41" s="22" t="s">
        <v>58</v>
      </c>
      <c r="B41" s="13" t="s">
        <v>59</v>
      </c>
      <c r="C41" s="3"/>
      <c r="D41" s="35"/>
      <c r="E41" s="85">
        <f>D41/D10</f>
        <v>0</v>
      </c>
      <c r="F41" s="38"/>
      <c r="G41" s="45">
        <f>F41/F10</f>
        <v>0</v>
      </c>
    </row>
    <row r="42" spans="1:7" ht="15.75">
      <c r="A42" s="22" t="s">
        <v>60</v>
      </c>
      <c r="B42" s="13" t="s">
        <v>61</v>
      </c>
      <c r="C42" s="3" t="s">
        <v>138</v>
      </c>
      <c r="D42" s="35">
        <f>D41+D40+D32+D31+D22+D14</f>
        <v>401.33</v>
      </c>
      <c r="E42" s="85">
        <f>D42/D10</f>
        <v>16.44795081967213</v>
      </c>
      <c r="F42" s="35">
        <v>284.2</v>
      </c>
      <c r="G42" s="45">
        <f>F42/F10</f>
        <v>21.208955223880597</v>
      </c>
    </row>
    <row r="43" spans="1:7" ht="15.75">
      <c r="A43" s="22" t="s">
        <v>62</v>
      </c>
      <c r="B43" s="13" t="s">
        <v>63</v>
      </c>
      <c r="C43" s="47" t="s">
        <v>138</v>
      </c>
      <c r="D43" s="84">
        <f>D42/D10*D11</f>
        <v>401.3299999999999</v>
      </c>
      <c r="E43" s="85">
        <f>D43/D11</f>
        <v>16.44795081967213</v>
      </c>
      <c r="F43" s="84">
        <v>284.2</v>
      </c>
      <c r="G43" s="45">
        <f>F43/F11</f>
        <v>21.208955223880597</v>
      </c>
    </row>
    <row r="44" spans="1:7" ht="15.75">
      <c r="A44" s="22" t="s">
        <v>16</v>
      </c>
      <c r="B44" s="13" t="s">
        <v>64</v>
      </c>
      <c r="C44" s="3" t="s">
        <v>144</v>
      </c>
      <c r="D44" s="35">
        <v>130.59</v>
      </c>
      <c r="E44" s="85">
        <f>D44/D11</f>
        <v>5.352049180327869</v>
      </c>
      <c r="F44" s="38">
        <v>0</v>
      </c>
      <c r="G44" s="45">
        <v>0</v>
      </c>
    </row>
    <row r="45" spans="1:8" ht="15">
      <c r="A45" s="20" t="s">
        <v>94</v>
      </c>
      <c r="B45" s="13" t="s">
        <v>65</v>
      </c>
      <c r="C45" s="47" t="s">
        <v>145</v>
      </c>
      <c r="D45" s="84">
        <f>D43+D44</f>
        <v>531.92</v>
      </c>
      <c r="E45" s="85">
        <f>D45/D11</f>
        <v>21.8</v>
      </c>
      <c r="F45" s="84">
        <v>284.2</v>
      </c>
      <c r="G45" s="45">
        <f>F45/F11</f>
        <v>21.208955223880597</v>
      </c>
      <c r="H45" s="24"/>
    </row>
    <row r="46" spans="1:7" ht="15">
      <c r="A46" s="20" t="s">
        <v>19</v>
      </c>
      <c r="B46" s="13" t="s">
        <v>66</v>
      </c>
      <c r="C46" s="3" t="s">
        <v>128</v>
      </c>
      <c r="D46" s="35" t="s">
        <v>128</v>
      </c>
      <c r="E46" s="85" t="s">
        <v>128</v>
      </c>
      <c r="F46" s="38"/>
      <c r="G46" s="45">
        <f>F46/F11</f>
        <v>0</v>
      </c>
    </row>
    <row r="47" spans="1:10" ht="15.75">
      <c r="A47" s="22" t="s">
        <v>67</v>
      </c>
      <c r="B47" s="13" t="s">
        <v>68</v>
      </c>
      <c r="C47" s="3" t="s">
        <v>145</v>
      </c>
      <c r="D47" s="35">
        <v>531.92</v>
      </c>
      <c r="E47" s="85">
        <f>D47/D11</f>
        <v>21.8</v>
      </c>
      <c r="F47" s="35">
        <f>F45+F46</f>
        <v>284.2</v>
      </c>
      <c r="G47" s="45">
        <f>F47/F11</f>
        <v>21.208955223880597</v>
      </c>
      <c r="H47" s="24"/>
      <c r="J47" s="24"/>
    </row>
    <row r="48" spans="1:7" ht="15">
      <c r="A48" s="77" t="s">
        <v>69</v>
      </c>
      <c r="B48" s="78" t="s">
        <v>70</v>
      </c>
      <c r="C48" s="47" t="s">
        <v>146</v>
      </c>
      <c r="D48" s="84">
        <f>D47/D11</f>
        <v>21.8</v>
      </c>
      <c r="E48" s="86">
        <f>D47/D11</f>
        <v>21.8</v>
      </c>
      <c r="F48" s="84">
        <f>F47/F11</f>
        <v>21.208955223880597</v>
      </c>
      <c r="G48" s="48">
        <f>F47/F11</f>
        <v>21.208955223880597</v>
      </c>
    </row>
    <row r="49" spans="1:7" ht="15">
      <c r="A49" s="76" t="s">
        <v>122</v>
      </c>
      <c r="B49" s="80" t="s">
        <v>124</v>
      </c>
      <c r="C49" s="3"/>
      <c r="D49" s="35"/>
      <c r="E49" s="85">
        <f>D49/D11</f>
        <v>0</v>
      </c>
      <c r="F49" s="35"/>
      <c r="G49" s="81">
        <f>F49/F11</f>
        <v>0</v>
      </c>
    </row>
    <row r="50" spans="1:7" ht="15">
      <c r="A50" s="76" t="s">
        <v>123</v>
      </c>
      <c r="B50" s="80" t="s">
        <v>125</v>
      </c>
      <c r="C50" s="3" t="s">
        <v>131</v>
      </c>
      <c r="D50" s="35">
        <f>(D47+D49)/D11</f>
        <v>21.8</v>
      </c>
      <c r="E50" s="85"/>
      <c r="F50" s="35">
        <v>22.5</v>
      </c>
      <c r="G50" s="81">
        <v>0</v>
      </c>
    </row>
    <row r="51" spans="1:7" ht="15">
      <c r="A51" s="23" t="s">
        <v>71</v>
      </c>
      <c r="B51" s="13"/>
      <c r="C51" s="3"/>
      <c r="D51" s="35"/>
      <c r="E51" s="85"/>
      <c r="F51" s="38"/>
      <c r="G51" s="45"/>
    </row>
    <row r="52" spans="1:7" ht="15.75" thickBot="1">
      <c r="A52" s="25" t="s">
        <v>72</v>
      </c>
      <c r="B52" s="14"/>
      <c r="C52" s="4" t="s">
        <v>147</v>
      </c>
      <c r="D52" s="40" t="s">
        <v>130</v>
      </c>
      <c r="E52" s="87">
        <f>D47/D4</f>
        <v>21.8</v>
      </c>
      <c r="F52" s="43">
        <v>38.6</v>
      </c>
      <c r="G52" s="46">
        <v>2.44</v>
      </c>
    </row>
    <row r="53" ht="15">
      <c r="F53" s="7"/>
    </row>
    <row r="54" spans="1:8" ht="15">
      <c r="A54" s="8" t="s">
        <v>73</v>
      </c>
      <c r="B54" s="9"/>
      <c r="C54" s="9"/>
      <c r="D54" s="9"/>
      <c r="E54" s="26"/>
      <c r="F54" s="10"/>
      <c r="G54" s="15"/>
      <c r="H54" s="15"/>
    </row>
    <row r="55" spans="1:8" ht="15">
      <c r="A55" s="8"/>
      <c r="B55" s="9"/>
      <c r="C55" s="9"/>
      <c r="D55" s="9"/>
      <c r="E55" s="26"/>
      <c r="F55" s="10"/>
      <c r="G55" s="15"/>
      <c r="H55" s="15"/>
    </row>
    <row r="56" spans="1:6" ht="14.25">
      <c r="A56" s="27" t="s">
        <v>74</v>
      </c>
      <c r="F56" s="7"/>
    </row>
    <row r="58" ht="15">
      <c r="F58" s="7"/>
    </row>
    <row r="59" ht="15">
      <c r="F59" s="7"/>
    </row>
    <row r="60" ht="15">
      <c r="F60" s="7"/>
    </row>
    <row r="61" ht="15">
      <c r="F61" s="7"/>
    </row>
    <row r="62" ht="15">
      <c r="F62" s="7"/>
    </row>
    <row r="63" ht="15">
      <c r="F63" s="7"/>
    </row>
    <row r="64" ht="15">
      <c r="F64" s="7"/>
    </row>
    <row r="65" ht="15">
      <c r="F65" s="7"/>
    </row>
    <row r="66" ht="15">
      <c r="F66" s="7"/>
    </row>
    <row r="67" ht="15">
      <c r="F67" s="7"/>
    </row>
    <row r="68" ht="15">
      <c r="F68" s="7"/>
    </row>
    <row r="69" ht="15">
      <c r="F69" s="7"/>
    </row>
    <row r="70" ht="15">
      <c r="F70" s="7"/>
    </row>
    <row r="71" ht="15">
      <c r="F71" s="7"/>
    </row>
    <row r="72" ht="15">
      <c r="F72" s="7"/>
    </row>
    <row r="73" ht="15">
      <c r="F73" s="7"/>
    </row>
    <row r="74" ht="15">
      <c r="F74" s="7"/>
    </row>
    <row r="75" ht="15">
      <c r="F75" s="7"/>
    </row>
    <row r="76" ht="15">
      <c r="F76" s="7"/>
    </row>
    <row r="77" ht="15">
      <c r="F77" s="7"/>
    </row>
    <row r="78" ht="15">
      <c r="F78" s="7"/>
    </row>
    <row r="79" ht="15">
      <c r="F79" s="7"/>
    </row>
    <row r="80" ht="15">
      <c r="F80" s="7"/>
    </row>
    <row r="81" ht="15">
      <c r="F81" s="7"/>
    </row>
    <row r="82" ht="15">
      <c r="F82" s="7"/>
    </row>
    <row r="83" ht="15">
      <c r="F83" s="7"/>
    </row>
    <row r="84" ht="15">
      <c r="F84" s="7"/>
    </row>
    <row r="85" ht="15">
      <c r="F85" s="7"/>
    </row>
    <row r="86" ht="15">
      <c r="F86" s="7"/>
    </row>
    <row r="87" ht="15">
      <c r="F87" s="7"/>
    </row>
    <row r="88" ht="15">
      <c r="F88" s="7"/>
    </row>
    <row r="89" ht="15">
      <c r="F89" s="7"/>
    </row>
    <row r="90" ht="15">
      <c r="F90" s="7"/>
    </row>
    <row r="91" ht="15">
      <c r="F91" s="7"/>
    </row>
    <row r="92" ht="15">
      <c r="F92" s="7"/>
    </row>
    <row r="93" ht="15">
      <c r="F93" s="7"/>
    </row>
    <row r="94" ht="15">
      <c r="F94" s="7"/>
    </row>
    <row r="95" ht="15">
      <c r="F95" s="7"/>
    </row>
    <row r="96" ht="15">
      <c r="F96" s="7"/>
    </row>
    <row r="97" ht="15">
      <c r="F97" s="7"/>
    </row>
    <row r="98" ht="15">
      <c r="F98" s="7"/>
    </row>
    <row r="99" ht="15">
      <c r="F99" s="7"/>
    </row>
    <row r="100" ht="15">
      <c r="F100" s="7"/>
    </row>
    <row r="101" ht="15">
      <c r="F101" s="7"/>
    </row>
    <row r="102" ht="15">
      <c r="F102" s="7"/>
    </row>
    <row r="103" ht="15">
      <c r="F103" s="7"/>
    </row>
    <row r="104" ht="15">
      <c r="F104" s="7"/>
    </row>
    <row r="105" ht="15">
      <c r="F105" s="7"/>
    </row>
    <row r="106" ht="15">
      <c r="F106" s="7"/>
    </row>
    <row r="107" ht="15">
      <c r="F107" s="7"/>
    </row>
    <row r="108" ht="15">
      <c r="F108" s="7"/>
    </row>
    <row r="109" ht="15">
      <c r="F109" s="7"/>
    </row>
    <row r="110" ht="15">
      <c r="F110" s="7"/>
    </row>
    <row r="111" ht="15">
      <c r="F111" s="7"/>
    </row>
  </sheetData>
  <mergeCells count="1">
    <mergeCell ref="A1:G1"/>
  </mergeCells>
  <printOptions/>
  <pageMargins left="0.52" right="0.31" top="0.19" bottom="0.23" header="0" footer="0.16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12"/>
  <dimension ref="A1:I51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E1"/>
    </sheetView>
  </sheetViews>
  <sheetFormatPr defaultColWidth="9.00390625" defaultRowHeight="12.75"/>
  <cols>
    <col min="1" max="1" width="65.00390625" style="5" customWidth="1"/>
    <col min="2" max="2" width="5.875" style="5" customWidth="1"/>
    <col min="3" max="3" width="11.25390625" style="6" customWidth="1"/>
    <col min="4" max="5" width="11.75390625" style="0" customWidth="1"/>
    <col min="6" max="6" width="11.75390625" style="0" bestFit="1" customWidth="1"/>
    <col min="7" max="7" width="11.00390625" style="0" bestFit="1" customWidth="1"/>
  </cols>
  <sheetData>
    <row r="1" spans="1:7" ht="81" customHeight="1" thickBot="1">
      <c r="A1" s="92" t="s">
        <v>134</v>
      </c>
      <c r="B1" s="93"/>
      <c r="C1" s="93"/>
      <c r="D1" s="93"/>
      <c r="E1" s="93"/>
      <c r="F1" s="16"/>
      <c r="G1" s="17"/>
    </row>
    <row r="2" spans="1:7" ht="128.25" customHeight="1" thickBot="1">
      <c r="A2" s="28"/>
      <c r="B2" s="28" t="s">
        <v>23</v>
      </c>
      <c r="C2" s="49" t="s">
        <v>95</v>
      </c>
      <c r="D2" s="50" t="s">
        <v>121</v>
      </c>
      <c r="E2" s="49" t="s">
        <v>118</v>
      </c>
      <c r="F2" s="50" t="s">
        <v>119</v>
      </c>
      <c r="G2" s="49" t="s">
        <v>120</v>
      </c>
    </row>
    <row r="3" spans="1:7" ht="15">
      <c r="A3" s="36" t="s">
        <v>97</v>
      </c>
      <c r="B3" s="29"/>
      <c r="C3" s="51"/>
      <c r="D3" s="51"/>
      <c r="E3" s="51"/>
      <c r="F3" s="52" t="s">
        <v>98</v>
      </c>
      <c r="G3" s="52" t="s">
        <v>98</v>
      </c>
    </row>
    <row r="4" spans="1:7" ht="15">
      <c r="A4" s="20" t="s">
        <v>77</v>
      </c>
      <c r="B4" s="2">
        <v>1</v>
      </c>
      <c r="C4" s="53">
        <v>0.78</v>
      </c>
      <c r="D4" s="53" t="s">
        <v>126</v>
      </c>
      <c r="E4" s="53">
        <v>0.54</v>
      </c>
      <c r="F4" s="54" t="s">
        <v>98</v>
      </c>
      <c r="G4" s="54" t="s">
        <v>98</v>
      </c>
    </row>
    <row r="5" spans="1:7" ht="12.75">
      <c r="A5" s="94" t="s">
        <v>99</v>
      </c>
      <c r="B5" s="96">
        <v>2</v>
      </c>
      <c r="C5" s="98"/>
      <c r="D5" s="98"/>
      <c r="E5" s="98"/>
      <c r="F5" s="100" t="s">
        <v>98</v>
      </c>
      <c r="G5" s="100" t="s">
        <v>98</v>
      </c>
    </row>
    <row r="6" spans="1:7" ht="12.75">
      <c r="A6" s="95"/>
      <c r="B6" s="97"/>
      <c r="C6" s="99"/>
      <c r="D6" s="99"/>
      <c r="E6" s="99"/>
      <c r="F6" s="101"/>
      <c r="G6" s="101"/>
    </row>
    <row r="7" spans="1:7" ht="15">
      <c r="A7" s="20" t="s">
        <v>78</v>
      </c>
      <c r="B7" s="2">
        <v>3</v>
      </c>
      <c r="C7" s="53"/>
      <c r="D7" s="53"/>
      <c r="E7" s="53"/>
      <c r="F7" s="54" t="s">
        <v>98</v>
      </c>
      <c r="G7" s="54" t="s">
        <v>98</v>
      </c>
    </row>
    <row r="8" spans="1:7" ht="15">
      <c r="A8" s="57" t="s">
        <v>79</v>
      </c>
      <c r="B8" s="2">
        <v>4</v>
      </c>
      <c r="C8" s="53">
        <v>0.1</v>
      </c>
      <c r="D8" s="53">
        <v>0.3</v>
      </c>
      <c r="E8" s="53">
        <v>0.07</v>
      </c>
      <c r="F8" s="54" t="s">
        <v>98</v>
      </c>
      <c r="G8" s="54" t="s">
        <v>98</v>
      </c>
    </row>
    <row r="9" spans="1:7" ht="15">
      <c r="A9" s="20" t="s">
        <v>100</v>
      </c>
      <c r="B9" s="2">
        <v>5</v>
      </c>
      <c r="C9" s="58">
        <v>0.68</v>
      </c>
      <c r="D9" s="58" t="s">
        <v>127</v>
      </c>
      <c r="E9" s="58">
        <v>0.47</v>
      </c>
      <c r="F9" s="54" t="s">
        <v>98</v>
      </c>
      <c r="G9" s="54" t="s">
        <v>98</v>
      </c>
    </row>
    <row r="10" spans="1:7" ht="15">
      <c r="A10" s="20" t="s">
        <v>31</v>
      </c>
      <c r="B10" s="2">
        <v>6</v>
      </c>
      <c r="C10" s="53">
        <v>0.68</v>
      </c>
      <c r="D10" s="53"/>
      <c r="E10" s="53">
        <v>0.47</v>
      </c>
      <c r="F10" s="54" t="s">
        <v>98</v>
      </c>
      <c r="G10" s="54" t="s">
        <v>98</v>
      </c>
    </row>
    <row r="11" spans="1:7" ht="15">
      <c r="A11" s="20" t="s">
        <v>32</v>
      </c>
      <c r="B11" s="2">
        <v>7</v>
      </c>
      <c r="C11" s="53">
        <v>0</v>
      </c>
      <c r="D11" s="53" t="s">
        <v>128</v>
      </c>
      <c r="E11" s="53" t="s">
        <v>128</v>
      </c>
      <c r="F11" s="54" t="s">
        <v>98</v>
      </c>
      <c r="G11" s="54" t="s">
        <v>98</v>
      </c>
    </row>
    <row r="12" spans="1:7" ht="15">
      <c r="A12" s="30" t="s">
        <v>101</v>
      </c>
      <c r="B12" s="31"/>
      <c r="C12" s="53" t="s">
        <v>98</v>
      </c>
      <c r="D12" s="53" t="s">
        <v>98</v>
      </c>
      <c r="E12" s="53" t="s">
        <v>98</v>
      </c>
      <c r="F12" s="54" t="s">
        <v>98</v>
      </c>
      <c r="G12" s="54" t="s">
        <v>98</v>
      </c>
    </row>
    <row r="13" spans="1:9" ht="15">
      <c r="A13" s="20" t="s">
        <v>80</v>
      </c>
      <c r="B13" s="2">
        <v>8</v>
      </c>
      <c r="C13" s="53">
        <v>349.8</v>
      </c>
      <c r="D13" s="53">
        <v>343</v>
      </c>
      <c r="E13" s="53">
        <v>214.47</v>
      </c>
      <c r="F13" s="54">
        <v>353.608</v>
      </c>
      <c r="G13" s="54">
        <v>456.32</v>
      </c>
      <c r="I13" s="88"/>
    </row>
    <row r="14" spans="1:7" ht="15">
      <c r="A14" s="20" t="s">
        <v>81</v>
      </c>
      <c r="B14" s="2">
        <v>9</v>
      </c>
      <c r="C14" s="53">
        <v>34.07</v>
      </c>
      <c r="D14" s="53">
        <v>54.7</v>
      </c>
      <c r="E14" s="53">
        <v>58.45</v>
      </c>
      <c r="F14" s="54">
        <v>56.392</v>
      </c>
      <c r="G14" s="54">
        <v>124.36</v>
      </c>
    </row>
    <row r="15" spans="1:7" ht="15">
      <c r="A15" s="20" t="s">
        <v>82</v>
      </c>
      <c r="B15" s="2">
        <v>10</v>
      </c>
      <c r="C15" s="53">
        <v>0</v>
      </c>
      <c r="D15" s="53">
        <v>1.8</v>
      </c>
      <c r="E15" s="53" t="s">
        <v>128</v>
      </c>
      <c r="F15" s="54">
        <v>1.856</v>
      </c>
      <c r="G15" s="54" t="s">
        <v>128</v>
      </c>
    </row>
    <row r="16" spans="1:7" ht="15">
      <c r="A16" s="59" t="s">
        <v>102</v>
      </c>
      <c r="B16" s="2">
        <v>11</v>
      </c>
      <c r="C16" s="53">
        <v>0</v>
      </c>
      <c r="D16" s="53" t="s">
        <v>128</v>
      </c>
      <c r="E16" s="53">
        <v>0</v>
      </c>
      <c r="F16" s="54" t="s">
        <v>128</v>
      </c>
      <c r="G16" s="54" t="s">
        <v>128</v>
      </c>
    </row>
    <row r="17" spans="1:7" ht="15">
      <c r="A17" s="20" t="s">
        <v>83</v>
      </c>
      <c r="B17" s="2">
        <v>12</v>
      </c>
      <c r="C17" s="53">
        <v>30</v>
      </c>
      <c r="D17" s="53">
        <v>23.9</v>
      </c>
      <c r="E17" s="53">
        <v>4.5</v>
      </c>
      <c r="F17" s="54">
        <v>24.639</v>
      </c>
      <c r="G17" s="54">
        <v>9.57</v>
      </c>
    </row>
    <row r="18" spans="1:7" ht="15">
      <c r="A18" s="59" t="s">
        <v>103</v>
      </c>
      <c r="B18" s="2">
        <v>13</v>
      </c>
      <c r="C18" s="53">
        <v>5.83</v>
      </c>
      <c r="D18" s="53">
        <v>6.5</v>
      </c>
      <c r="E18" s="53">
        <v>2.8</v>
      </c>
      <c r="F18" s="54">
        <v>6.701</v>
      </c>
      <c r="G18" s="54">
        <v>5.96</v>
      </c>
    </row>
    <row r="19" spans="1:7" ht="12.75">
      <c r="A19" s="94" t="s">
        <v>104</v>
      </c>
      <c r="B19" s="96">
        <v>14</v>
      </c>
      <c r="C19" s="98">
        <v>217.5</v>
      </c>
      <c r="D19" s="98">
        <v>378.4</v>
      </c>
      <c r="E19" s="98">
        <v>173.4</v>
      </c>
      <c r="F19" s="100">
        <v>390.103</v>
      </c>
      <c r="G19" s="100">
        <v>368.94</v>
      </c>
    </row>
    <row r="20" spans="1:7" ht="12.75">
      <c r="A20" s="102"/>
      <c r="B20" s="103"/>
      <c r="C20" s="99"/>
      <c r="D20" s="99"/>
      <c r="E20" s="99"/>
      <c r="F20" s="101"/>
      <c r="G20" s="101"/>
    </row>
    <row r="21" spans="1:7" ht="15">
      <c r="A21" s="59" t="s">
        <v>105</v>
      </c>
      <c r="B21" s="2">
        <v>15</v>
      </c>
      <c r="C21" s="53">
        <v>28.8</v>
      </c>
      <c r="D21" s="53">
        <v>53.7</v>
      </c>
      <c r="E21" s="53">
        <v>58.95</v>
      </c>
      <c r="F21" s="54">
        <v>55.361</v>
      </c>
      <c r="G21" s="54">
        <v>125.43</v>
      </c>
    </row>
    <row r="22" spans="1:7" ht="15">
      <c r="A22" s="20" t="s">
        <v>12</v>
      </c>
      <c r="B22" s="2">
        <v>16</v>
      </c>
      <c r="C22" s="53">
        <v>4.1</v>
      </c>
      <c r="D22" s="53">
        <v>7.2</v>
      </c>
      <c r="E22" s="53">
        <v>1.39</v>
      </c>
      <c r="F22" s="54">
        <v>7.423</v>
      </c>
      <c r="G22" s="54">
        <v>2.96</v>
      </c>
    </row>
    <row r="23" spans="1:7" ht="12.75">
      <c r="A23" s="104" t="s">
        <v>106</v>
      </c>
      <c r="B23" s="105">
        <v>17</v>
      </c>
      <c r="C23" s="98">
        <v>0</v>
      </c>
      <c r="D23" s="98">
        <v>0</v>
      </c>
      <c r="E23" s="98" t="s">
        <v>128</v>
      </c>
      <c r="F23" s="100" t="s">
        <v>128</v>
      </c>
      <c r="G23" s="100">
        <v>0</v>
      </c>
    </row>
    <row r="24" spans="1:7" ht="12.75">
      <c r="A24" s="89"/>
      <c r="B24" s="106"/>
      <c r="C24" s="99"/>
      <c r="D24" s="99"/>
      <c r="E24" s="99"/>
      <c r="F24" s="101"/>
      <c r="G24" s="101"/>
    </row>
    <row r="25" spans="1:7" ht="12.75">
      <c r="A25" s="107" t="s">
        <v>107</v>
      </c>
      <c r="B25" s="108">
        <v>18</v>
      </c>
      <c r="C25" s="109">
        <v>643.1</v>
      </c>
      <c r="D25" s="109">
        <v>0</v>
      </c>
      <c r="E25" s="109">
        <v>513.96</v>
      </c>
      <c r="F25" s="100">
        <v>0</v>
      </c>
      <c r="G25" s="100">
        <v>1093.53</v>
      </c>
    </row>
    <row r="26" spans="1:7" ht="12.75">
      <c r="A26" s="102"/>
      <c r="B26" s="103"/>
      <c r="C26" s="99"/>
      <c r="D26" s="99"/>
      <c r="E26" s="99"/>
      <c r="F26" s="101"/>
      <c r="G26" s="101"/>
    </row>
    <row r="27" spans="1:7" ht="12.75">
      <c r="A27" s="107" t="s">
        <v>108</v>
      </c>
      <c r="B27" s="108">
        <v>19</v>
      </c>
      <c r="C27" s="109">
        <v>643.1</v>
      </c>
      <c r="D27" s="109">
        <v>869.2</v>
      </c>
      <c r="E27" s="113">
        <v>513.96</v>
      </c>
      <c r="F27" s="115">
        <v>896.082</v>
      </c>
      <c r="G27" s="117">
        <v>1093.53</v>
      </c>
    </row>
    <row r="28" spans="1:7" ht="12.75">
      <c r="A28" s="110"/>
      <c r="B28" s="111"/>
      <c r="C28" s="112"/>
      <c r="D28" s="112"/>
      <c r="E28" s="114"/>
      <c r="F28" s="116"/>
      <c r="G28" s="118"/>
    </row>
    <row r="29" spans="1:7" ht="15">
      <c r="A29" s="62" t="s">
        <v>109</v>
      </c>
      <c r="B29" s="2">
        <v>20</v>
      </c>
      <c r="C29" s="53">
        <v>150</v>
      </c>
      <c r="D29" s="53">
        <v>27.5</v>
      </c>
      <c r="E29" s="53">
        <v>0</v>
      </c>
      <c r="F29" s="63">
        <v>28.351</v>
      </c>
      <c r="G29" s="63">
        <v>0</v>
      </c>
    </row>
    <row r="30" spans="1:7" ht="12.75">
      <c r="A30" s="107" t="s">
        <v>110</v>
      </c>
      <c r="B30" s="108">
        <v>21</v>
      </c>
      <c r="C30" s="109">
        <v>793.1</v>
      </c>
      <c r="D30" s="109">
        <v>896.7</v>
      </c>
      <c r="E30" s="109">
        <v>513.96</v>
      </c>
      <c r="F30" s="100">
        <v>924.433</v>
      </c>
      <c r="G30" s="100">
        <v>1093.53</v>
      </c>
    </row>
    <row r="31" spans="1:7" ht="12.75">
      <c r="A31" s="102"/>
      <c r="B31" s="103"/>
      <c r="C31" s="99"/>
      <c r="D31" s="99"/>
      <c r="E31" s="99"/>
      <c r="F31" s="101"/>
      <c r="G31" s="101"/>
    </row>
    <row r="32" spans="1:7" ht="12.75">
      <c r="A32" s="104" t="s">
        <v>111</v>
      </c>
      <c r="B32" s="105">
        <v>22</v>
      </c>
      <c r="C32" s="98">
        <v>1170.5</v>
      </c>
      <c r="D32" s="98">
        <v>924.43</v>
      </c>
      <c r="E32" s="98">
        <v>1093.53</v>
      </c>
      <c r="F32" s="100" t="s">
        <v>98</v>
      </c>
      <c r="G32" s="100" t="s">
        <v>98</v>
      </c>
    </row>
    <row r="33" spans="1:7" ht="12.75">
      <c r="A33" s="102"/>
      <c r="B33" s="103">
        <v>22</v>
      </c>
      <c r="C33" s="99"/>
      <c r="D33" s="99"/>
      <c r="E33" s="99"/>
      <c r="F33" s="101"/>
      <c r="G33" s="101"/>
    </row>
    <row r="34" spans="1:7" ht="15">
      <c r="A34" s="60" t="s">
        <v>112</v>
      </c>
      <c r="B34" s="61">
        <v>23</v>
      </c>
      <c r="C34" s="55">
        <v>0</v>
      </c>
      <c r="D34" s="55">
        <v>14.49</v>
      </c>
      <c r="E34" s="55" t="s">
        <v>128</v>
      </c>
      <c r="F34" s="56">
        <v>14.938</v>
      </c>
      <c r="G34" s="56" t="s">
        <v>128</v>
      </c>
    </row>
    <row r="35" spans="1:7" ht="15">
      <c r="A35" s="60" t="s">
        <v>113</v>
      </c>
      <c r="B35" s="61">
        <v>24</v>
      </c>
      <c r="C35" s="55">
        <v>1170.5</v>
      </c>
      <c r="D35" s="55">
        <v>911.64</v>
      </c>
      <c r="E35" s="55">
        <v>1093.53</v>
      </c>
      <c r="F35" s="56" t="s">
        <v>98</v>
      </c>
      <c r="G35" s="56" t="s">
        <v>98</v>
      </c>
    </row>
    <row r="36" spans="1:7" ht="15">
      <c r="A36" s="23" t="s">
        <v>84</v>
      </c>
      <c r="B36" s="2"/>
      <c r="C36" s="53"/>
      <c r="D36" s="53"/>
      <c r="E36" s="53"/>
      <c r="F36" s="54"/>
      <c r="G36" s="54"/>
    </row>
    <row r="37" spans="1:7" ht="12.75">
      <c r="A37" s="119" t="s">
        <v>85</v>
      </c>
      <c r="B37" s="121"/>
      <c r="C37" s="123">
        <v>257.7</v>
      </c>
      <c r="D37" s="123">
        <v>288</v>
      </c>
      <c r="E37" s="123">
        <v>145.45</v>
      </c>
      <c r="F37" s="125">
        <v>296.907</v>
      </c>
      <c r="G37" s="125">
        <v>309.47</v>
      </c>
    </row>
    <row r="38" spans="1:7" ht="12.75">
      <c r="A38" s="120"/>
      <c r="B38" s="122"/>
      <c r="C38" s="124"/>
      <c r="D38" s="124"/>
      <c r="E38" s="124"/>
      <c r="F38" s="126"/>
      <c r="G38" s="126"/>
    </row>
    <row r="39" spans="1:7" ht="15">
      <c r="A39" s="32" t="s">
        <v>86</v>
      </c>
      <c r="B39" s="2"/>
      <c r="C39" s="64">
        <v>1357.39</v>
      </c>
      <c r="D39" s="64">
        <v>1191</v>
      </c>
      <c r="E39" s="64">
        <v>1474.53</v>
      </c>
      <c r="F39" s="65" t="s">
        <v>98</v>
      </c>
      <c r="G39" s="65" t="s">
        <v>98</v>
      </c>
    </row>
    <row r="40" spans="1:7" ht="15">
      <c r="A40" s="32" t="s">
        <v>87</v>
      </c>
      <c r="B40" s="2"/>
      <c r="C40" s="64"/>
      <c r="D40" s="64"/>
      <c r="E40" s="64"/>
      <c r="F40" s="65" t="s">
        <v>98</v>
      </c>
      <c r="G40" s="65" t="s">
        <v>98</v>
      </c>
    </row>
    <row r="41" spans="1:7" ht="12" customHeight="1">
      <c r="A41" s="32" t="s">
        <v>88</v>
      </c>
      <c r="B41" s="2"/>
      <c r="C41" s="64"/>
      <c r="D41" s="64"/>
      <c r="E41" s="64"/>
      <c r="F41" s="65" t="s">
        <v>98</v>
      </c>
      <c r="G41" s="65" t="s">
        <v>98</v>
      </c>
    </row>
    <row r="42" spans="1:7" ht="15" customHeight="1">
      <c r="A42" s="33" t="s">
        <v>89</v>
      </c>
      <c r="B42" s="34"/>
      <c r="C42" s="64">
        <v>0</v>
      </c>
      <c r="D42" s="64"/>
      <c r="E42" s="64">
        <v>0</v>
      </c>
      <c r="F42" s="65" t="s">
        <v>98</v>
      </c>
      <c r="G42" s="65" t="s">
        <v>98</v>
      </c>
    </row>
    <row r="43" spans="1:7" ht="15" customHeight="1">
      <c r="A43" s="33" t="s">
        <v>90</v>
      </c>
      <c r="B43" s="74"/>
      <c r="C43" s="64">
        <v>13</v>
      </c>
      <c r="D43" s="64">
        <v>15.6</v>
      </c>
      <c r="E43" s="64">
        <v>14.47</v>
      </c>
      <c r="F43" s="75">
        <v>16.082</v>
      </c>
      <c r="G43" s="75">
        <v>30.79</v>
      </c>
    </row>
    <row r="44" spans="1:7" ht="15" customHeight="1" thickBot="1">
      <c r="A44" s="71" t="s">
        <v>114</v>
      </c>
      <c r="B44" s="72"/>
      <c r="C44" s="73">
        <v>0</v>
      </c>
      <c r="D44" s="73">
        <v>0</v>
      </c>
      <c r="E44" s="73" t="s">
        <v>128</v>
      </c>
      <c r="F44" s="66">
        <v>0</v>
      </c>
      <c r="G44" s="66">
        <v>0</v>
      </c>
    </row>
    <row r="45" ht="15" customHeight="1">
      <c r="C45" s="67"/>
    </row>
    <row r="46" spans="1:3" ht="15">
      <c r="A46" s="5" t="s">
        <v>75</v>
      </c>
      <c r="C46" s="67"/>
    </row>
    <row r="47" ht="15">
      <c r="C47" s="67"/>
    </row>
    <row r="48" spans="1:3" ht="15">
      <c r="A48" s="5" t="s">
        <v>76</v>
      </c>
      <c r="C48" s="67"/>
    </row>
    <row r="49" ht="15">
      <c r="C49" s="67"/>
    </row>
    <row r="50" ht="15">
      <c r="C50" s="67"/>
    </row>
    <row r="51" ht="15">
      <c r="C51" s="67"/>
    </row>
  </sheetData>
  <mergeCells count="57">
    <mergeCell ref="E32:E33"/>
    <mergeCell ref="F32:F33"/>
    <mergeCell ref="G32:G33"/>
    <mergeCell ref="A37:A38"/>
    <mergeCell ref="B37:B38"/>
    <mergeCell ref="C37:C38"/>
    <mergeCell ref="D37:D38"/>
    <mergeCell ref="E37:E38"/>
    <mergeCell ref="F37:F38"/>
    <mergeCell ref="G37:G38"/>
    <mergeCell ref="A32:A33"/>
    <mergeCell ref="B32:B33"/>
    <mergeCell ref="C32:C33"/>
    <mergeCell ref="D32:D33"/>
    <mergeCell ref="E27:E28"/>
    <mergeCell ref="F27:F28"/>
    <mergeCell ref="G27:G28"/>
    <mergeCell ref="A30:A31"/>
    <mergeCell ref="B30:B31"/>
    <mergeCell ref="C30:C31"/>
    <mergeCell ref="D30:D31"/>
    <mergeCell ref="E30:E31"/>
    <mergeCell ref="F30:F31"/>
    <mergeCell ref="G30:G31"/>
    <mergeCell ref="A27:A28"/>
    <mergeCell ref="B27:B28"/>
    <mergeCell ref="C27:C28"/>
    <mergeCell ref="D27:D28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F5:F6"/>
    <mergeCell ref="G5:G6"/>
    <mergeCell ref="A19:A20"/>
    <mergeCell ref="B19:B20"/>
    <mergeCell ref="C19:C20"/>
    <mergeCell ref="D19:D20"/>
    <mergeCell ref="E19:E20"/>
    <mergeCell ref="F19:F20"/>
    <mergeCell ref="G19:G20"/>
    <mergeCell ref="A1:E1"/>
    <mergeCell ref="A5:A6"/>
    <mergeCell ref="B5:B6"/>
    <mergeCell ref="C5:C6"/>
    <mergeCell ref="D5:D6"/>
    <mergeCell ref="E5:E6"/>
  </mergeCells>
  <printOptions/>
  <pageMargins left="0.17" right="0.13" top="0.17" bottom="0.18" header="0" footer="0"/>
  <pageSetup horizontalDpi="120" verticalDpi="12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нехаева</dc:creator>
  <cp:keywords/>
  <dc:description/>
  <cp:lastModifiedBy>ADMIN</cp:lastModifiedBy>
  <cp:lastPrinted>2011-10-24T09:50:45Z</cp:lastPrinted>
  <dcterms:created xsi:type="dcterms:W3CDTF">2006-01-19T08:40:02Z</dcterms:created>
  <dcterms:modified xsi:type="dcterms:W3CDTF">2011-11-21T02:20:50Z</dcterms:modified>
  <cp:category/>
  <cp:version/>
  <cp:contentType/>
  <cp:contentStatus/>
</cp:coreProperties>
</file>